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ntelligentpackaginggroup-my.sharepoint.com/personal/geir_persen_ip-group_no/Documents/Skjema/2022/Trepallkalkyle/"/>
    </mc:Choice>
  </mc:AlternateContent>
  <xr:revisionPtr revIDLastSave="2" documentId="8_{1BCA24D6-C74C-4958-B857-50FF410B918D}" xr6:coauthVersionLast="47" xr6:coauthVersionMax="47" xr10:uidLastSave="{5BF4920A-52D6-4B48-B5B2-88F40764726B}"/>
  <bookViews>
    <workbookView xWindow="-120" yWindow="-120" windowWidth="29040" windowHeight="15720" xr2:uid="{00000000-000D-0000-FFFF-FFFF00000000}"/>
  </bookViews>
  <sheets>
    <sheet name="Trepallskostnad Kalkyle" sheetId="1" r:id="rId1"/>
  </sheets>
  <definedNames>
    <definedName name="_xlnm.Print_Area" localSheetId="0">'Trepallskostnad Kalkyle'!$B$1:$P$26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D13" i="1"/>
  <c r="N6" i="1"/>
  <c r="I9" i="1"/>
  <c r="I12" i="1"/>
  <c r="D17" i="1"/>
  <c r="N17" i="1"/>
  <c r="D24" i="1"/>
  <c r="N18" i="1"/>
  <c r="N19" i="1"/>
  <c r="N20" i="1"/>
  <c r="N21" i="1"/>
  <c r="N22" i="1"/>
  <c r="N23" i="1"/>
  <c r="N24" i="1"/>
</calcChain>
</file>

<file path=xl/sharedStrings.xml><?xml version="1.0" encoding="utf-8"?>
<sst xmlns="http://schemas.openxmlformats.org/spreadsheetml/2006/main" count="76" uniqueCount="54">
  <si>
    <t>AVSKRIVNING</t>
  </si>
  <si>
    <t>kr</t>
  </si>
  <si>
    <t>kg</t>
  </si>
  <si>
    <t>Kostnad</t>
  </si>
  <si>
    <t>KONTROLL</t>
  </si>
  <si>
    <t>Avskrivning</t>
  </si>
  <si>
    <t>%</t>
  </si>
  <si>
    <t>PÖS-Avgiften</t>
  </si>
  <si>
    <t>Kontroll</t>
  </si>
  <si>
    <t>Antall reiser som A-pall før reperasjon</t>
  </si>
  <si>
    <t>Antall reiser som A-pall klarer før den behøver repareres</t>
  </si>
  <si>
    <t>Antall reparasjoner som er mulig</t>
  </si>
  <si>
    <t>Antall mulige reparasjoner innen pallen klassifiseres ned til B-pall</t>
  </si>
  <si>
    <t>Innkjøpspris</t>
  </si>
  <si>
    <t>Generell pris for trepall</t>
  </si>
  <si>
    <t>Livslengde som A-pall /Reiser</t>
  </si>
  <si>
    <t>Kostnad /Reise</t>
  </si>
  <si>
    <t>Innkjøpspris gjennomsnittspris pr reise</t>
  </si>
  <si>
    <t>AVFALLSAVGIFT</t>
  </si>
  <si>
    <t>Avfalllsavgift generell</t>
  </si>
  <si>
    <t>Avfallsavgift pr kilo</t>
  </si>
  <si>
    <t>Generell pallvekt EUR-pall (kg)</t>
  </si>
  <si>
    <t>En generell vekt for en trepall</t>
  </si>
  <si>
    <t>Avfallsavgift multiplisert med vekt</t>
  </si>
  <si>
    <t>Avfallsavgift gjennomsnitt pr reise</t>
  </si>
  <si>
    <t>RENTE</t>
  </si>
  <si>
    <t>Rente pallen</t>
  </si>
  <si>
    <t>Rente 4-10 % på beregnet innkjøpspris</t>
  </si>
  <si>
    <t>Rente / Reise:</t>
  </si>
  <si>
    <t>Rente gjennomsnitt pr reise</t>
  </si>
  <si>
    <t>Transport, sortering og håndtering</t>
  </si>
  <si>
    <t>Kostnader for ødelagte paller</t>
  </si>
  <si>
    <t>Avfallsavgift</t>
  </si>
  <si>
    <t>Rente</t>
  </si>
  <si>
    <t>Transport / Sortering / Håndtering</t>
  </si>
  <si>
    <t>SUMMER</t>
  </si>
  <si>
    <t>kr/mnd</t>
  </si>
  <si>
    <t>GENERELL BEREGNING</t>
  </si>
  <si>
    <t>REPARASJON</t>
  </si>
  <si>
    <t>Reparasjonskostnad</t>
  </si>
  <si>
    <t>En generell kostnad for reparasjon</t>
  </si>
  <si>
    <t>Reparasjon /Reise</t>
  </si>
  <si>
    <t>Kostnad gjennomsnitt på antall reparasjoner</t>
  </si>
  <si>
    <t>TRANSPORT / SORTERING /  HÅNDTERING</t>
  </si>
  <si>
    <t>Reparasjon</t>
  </si>
  <si>
    <t>stk</t>
  </si>
  <si>
    <t>Antall reiser innen reperasjon multiplisert med antall mulige reperasjoner</t>
  </si>
  <si>
    <t>Generell avgift for å delta i palloverføringssystem hos transportør. Avgift kan variere avhengig av volum og avtale, mellom 5-10kr</t>
  </si>
  <si>
    <t>PØS-AVGIFTEN</t>
  </si>
  <si>
    <t>PØS-avgift</t>
  </si>
  <si>
    <t>TOTAL KOSTNAD TREPALLEN PR MND</t>
  </si>
  <si>
    <t xml:space="preserve"> </t>
  </si>
  <si>
    <t>Fyll ut dine egne tall i celler merket</t>
  </si>
  <si>
    <r>
      <t xml:space="preserve">Kontroll av ankommet gods.                 </t>
    </r>
    <r>
      <rPr>
        <sz val="12"/>
        <color theme="0" tint="-0.499984740745262"/>
        <rFont val="Century Gothic"/>
        <family val="2"/>
      </rPr>
      <t xml:space="preserve">       </t>
    </r>
    <r>
      <rPr>
        <sz val="10"/>
        <color theme="0" tint="-0.499984740745262"/>
        <rFont val="Century Gothic"/>
        <family val="2"/>
      </rPr>
      <t>Kontroll og klassifisering av ankommende paller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</si>
</sst>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rgb="FF00B050"/>
      <name val="Century Gothic"/>
      <family val="2"/>
    </font>
    <font>
      <b/>
      <sz val="12"/>
      <color rgb="FF3FA435"/>
      <name val="Century Gothic"/>
      <family val="2"/>
    </font>
    <font>
      <sz val="12"/>
      <name val="Century Gothic"/>
      <family val="2"/>
    </font>
    <font>
      <sz val="10"/>
      <color theme="0" tint="-0.34998626667073579"/>
      <name val="Century Gothic"/>
      <family val="2"/>
    </font>
    <font>
      <b/>
      <sz val="12"/>
      <color theme="1"/>
      <name val="Century Gothic"/>
      <family val="2"/>
    </font>
    <font>
      <sz val="12"/>
      <color theme="0" tint="-0.34998626667073579"/>
      <name val="Century Gothic"/>
      <family val="2"/>
    </font>
    <font>
      <i/>
      <sz val="12"/>
      <color theme="0" tint="-0.34998626667073579"/>
      <name val="Century Gothic"/>
      <family val="2"/>
    </font>
    <font>
      <sz val="10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3" borderId="0" xfId="0" applyNumberFormat="1" applyFont="1" applyFill="1" applyAlignment="1" applyProtection="1">
      <alignment horizontal="left"/>
      <protection locked="0"/>
    </xf>
    <xf numFmtId="2" fontId="1" fillId="3" borderId="0" xfId="0" applyNumberFormat="1" applyFont="1" applyFill="1" applyAlignment="1" applyProtection="1">
      <alignment horizontal="left"/>
      <protection locked="0"/>
    </xf>
    <xf numFmtId="1" fontId="1" fillId="3" borderId="0" xfId="0" applyNumberFormat="1" applyFont="1" applyFill="1" applyAlignment="1" applyProtection="1">
      <alignment horizontal="left"/>
      <protection locked="0"/>
    </xf>
    <xf numFmtId="2" fontId="4" fillId="3" borderId="0" xfId="0" applyNumberFormat="1" applyFont="1" applyFill="1" applyAlignment="1" applyProtection="1">
      <alignment horizontal="left"/>
      <protection locked="0"/>
    </xf>
    <xf numFmtId="2" fontId="1" fillId="3" borderId="0" xfId="0" applyNumberFormat="1" applyFont="1" applyFill="1" applyAlignment="1" applyProtection="1">
      <alignment horizontal="left" vertical="top"/>
      <protection locked="0"/>
    </xf>
    <xf numFmtId="0" fontId="1" fillId="2" borderId="0" xfId="0" applyFont="1" applyFill="1"/>
    <xf numFmtId="2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3" xfId="0" applyFont="1" applyFill="1" applyBorder="1" applyAlignment="1">
      <alignment vertical="center"/>
    </xf>
    <xf numFmtId="0" fontId="1" fillId="2" borderId="4" xfId="0" applyFont="1" applyFill="1" applyBorder="1"/>
    <xf numFmtId="2" fontId="1" fillId="2" borderId="4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vertical="center"/>
    </xf>
    <xf numFmtId="0" fontId="4" fillId="2" borderId="6" xfId="0" applyFont="1" applyFill="1" applyBorder="1"/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/>
    <xf numFmtId="0" fontId="9" fillId="0" borderId="6" xfId="0" applyFont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2" fontId="1" fillId="2" borderId="0" xfId="0" applyNumberFormat="1" applyFont="1" applyFill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9" fillId="0" borderId="8" xfId="0" applyFont="1" applyBorder="1" applyAlignment="1">
      <alignment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6" fillId="2" borderId="4" xfId="0" applyFont="1" applyFill="1" applyBorder="1"/>
    <xf numFmtId="0" fontId="9" fillId="0" borderId="6" xfId="0" applyFont="1" applyBorder="1" applyAlignment="1">
      <alignment vertical="center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5" fillId="0" borderId="8" xfId="0" applyFont="1" applyBorder="1" applyAlignment="1">
      <alignment vertical="top"/>
    </xf>
    <xf numFmtId="0" fontId="3" fillId="2" borderId="3" xfId="0" applyFont="1" applyFill="1" applyBorder="1"/>
    <xf numFmtId="0" fontId="7" fillId="2" borderId="0" xfId="0" applyFont="1" applyFill="1"/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vertical="top" wrapText="1"/>
    </xf>
    <xf numFmtId="2" fontId="8" fillId="2" borderId="4" xfId="0" quotePrefix="1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0" xfId="0" applyFont="1" applyFill="1"/>
    <xf numFmtId="0" fontId="9" fillId="2" borderId="8" xfId="0" applyFont="1" applyFill="1" applyBorder="1" applyAlignment="1">
      <alignment vertical="top" wrapText="1"/>
    </xf>
    <xf numFmtId="2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6" fillId="4" borderId="2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22860</xdr:colOff>
      <xdr:row>16</xdr:row>
      <xdr:rowOff>190500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F1E8AE8-4E70-4E5F-B6BD-F622B8256320}"/>
            </a:ext>
          </a:extLst>
        </xdr:cNvPr>
        <xdr:cNvSpPr txBox="1"/>
      </xdr:nvSpPr>
      <xdr:spPr>
        <a:xfrm>
          <a:off x="14272260" y="3802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19</xdr:col>
      <xdr:colOff>701040</xdr:colOff>
      <xdr:row>23</xdr:row>
      <xdr:rowOff>144780</xdr:rowOff>
    </xdr:from>
    <xdr:ext cx="184731" cy="26456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CCE9D319-CA36-45B0-B946-5F74B442EB9A}"/>
            </a:ext>
          </a:extLst>
        </xdr:cNvPr>
        <xdr:cNvSpPr txBox="1"/>
      </xdr:nvSpPr>
      <xdr:spPr>
        <a:xfrm>
          <a:off x="1644396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1</xdr:col>
      <xdr:colOff>336503</xdr:colOff>
      <xdr:row>10</xdr:row>
      <xdr:rowOff>113713</xdr:rowOff>
    </xdr:from>
    <xdr:to>
      <xdr:col>14</xdr:col>
      <xdr:colOff>396482</xdr:colOff>
      <xdr:row>13</xdr:row>
      <xdr:rowOff>320263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07E4A57-6FA6-4565-853C-A12F8E2D8E15}"/>
            </a:ext>
          </a:extLst>
        </xdr:cNvPr>
        <xdr:cNvSpPr txBox="1"/>
      </xdr:nvSpPr>
      <xdr:spPr>
        <a:xfrm rot="20597008">
          <a:off x="610823" y="2323513"/>
          <a:ext cx="12008139" cy="861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7200" b="1">
              <a:solidFill>
                <a:schemeClr val="bg1">
                  <a:lumMod val="65000"/>
                  <a:alpha val="15000"/>
                </a:schemeClr>
              </a:solidFill>
              <a:latin typeface="Century Gothic" panose="020B0502020202020204" pitchFamily="34" charset="0"/>
            </a:rPr>
            <a:t>TREPALLKOSTNAD KALKYLE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5"/>
  <sheetViews>
    <sheetView tabSelected="1" zoomScaleNormal="100" zoomScalePageLayoutView="150" workbookViewId="0">
      <selection activeCell="D10" sqref="D10"/>
    </sheetView>
  </sheetViews>
  <sheetFormatPr baseColWidth="10" defaultColWidth="10.85546875" defaultRowHeight="17.25" x14ac:dyDescent="0.3"/>
  <cols>
    <col min="1" max="1" width="4" style="6" customWidth="1"/>
    <col min="2" max="2" width="41.7109375" style="6" customWidth="1"/>
    <col min="3" max="3" width="3.7109375" style="6" customWidth="1"/>
    <col min="4" max="4" width="9.85546875" style="7" customWidth="1"/>
    <col min="5" max="5" width="5.28515625" style="8" customWidth="1"/>
    <col min="6" max="6" width="2.140625" style="8" customWidth="1"/>
    <col min="7" max="7" width="36" style="6" customWidth="1"/>
    <col min="8" max="8" width="2.140625" style="6" customWidth="1"/>
    <col min="9" max="9" width="7.42578125" style="8" customWidth="1"/>
    <col min="10" max="10" width="5.42578125" style="7" customWidth="1"/>
    <col min="11" max="11" width="2.140625" style="7" customWidth="1"/>
    <col min="12" max="12" width="47.7109375" style="6" bestFit="1" customWidth="1"/>
    <col min="13" max="13" width="5.5703125" style="6" customWidth="1"/>
    <col min="14" max="14" width="8" style="8" customWidth="1"/>
    <col min="15" max="15" width="7.7109375" style="8" customWidth="1"/>
    <col min="16" max="16384" width="10.85546875" style="6"/>
  </cols>
  <sheetData>
    <row r="1" spans="2:15" ht="15" customHeight="1" thickBot="1" x14ac:dyDescent="0.35"/>
    <row r="2" spans="2:15" x14ac:dyDescent="0.3">
      <c r="B2" s="9" t="s">
        <v>37</v>
      </c>
      <c r="C2" s="10"/>
      <c r="D2" s="11"/>
      <c r="E2" s="12"/>
      <c r="G2" s="13" t="s">
        <v>18</v>
      </c>
      <c r="H2" s="10"/>
      <c r="I2" s="11"/>
      <c r="J2" s="12"/>
      <c r="K2" s="8"/>
      <c r="L2" s="13" t="s">
        <v>25</v>
      </c>
      <c r="M2" s="10"/>
      <c r="N2" s="11"/>
      <c r="O2" s="12"/>
    </row>
    <row r="3" spans="2:15" x14ac:dyDescent="0.3">
      <c r="B3" s="14" t="s">
        <v>9</v>
      </c>
      <c r="D3" s="1">
        <v>4.5</v>
      </c>
      <c r="E3" s="15" t="s">
        <v>45</v>
      </c>
      <c r="G3" s="16" t="s">
        <v>19</v>
      </c>
      <c r="I3" s="2">
        <v>0.8</v>
      </c>
      <c r="J3" s="15" t="s">
        <v>1</v>
      </c>
      <c r="K3" s="8"/>
      <c r="L3" s="16" t="s">
        <v>26</v>
      </c>
      <c r="N3" s="3">
        <v>8</v>
      </c>
      <c r="O3" s="15" t="s">
        <v>6</v>
      </c>
    </row>
    <row r="4" spans="2:15" ht="26.45" customHeight="1" x14ac:dyDescent="0.3">
      <c r="B4" s="17" t="s">
        <v>10</v>
      </c>
      <c r="E4" s="15"/>
      <c r="G4" s="17" t="s">
        <v>20</v>
      </c>
      <c r="I4" s="7"/>
      <c r="J4" s="15"/>
      <c r="K4" s="8"/>
      <c r="L4" s="17" t="s">
        <v>27</v>
      </c>
      <c r="M4" s="18"/>
      <c r="N4" s="19">
        <f>ROUND(N3*D10/100,1)</f>
        <v>18.399999999999999</v>
      </c>
      <c r="O4" s="20" t="s">
        <v>1</v>
      </c>
    </row>
    <row r="5" spans="2:15" x14ac:dyDescent="0.3">
      <c r="B5" s="14"/>
      <c r="E5" s="15"/>
      <c r="G5" s="16"/>
      <c r="I5" s="7"/>
      <c r="J5" s="15"/>
      <c r="K5" s="8"/>
      <c r="L5" s="16"/>
      <c r="N5" s="7"/>
      <c r="O5" s="15"/>
    </row>
    <row r="6" spans="2:15" x14ac:dyDescent="0.3">
      <c r="B6" s="14" t="s">
        <v>11</v>
      </c>
      <c r="D6" s="1">
        <v>4.5</v>
      </c>
      <c r="E6" s="15" t="s">
        <v>45</v>
      </c>
      <c r="G6" s="16" t="s">
        <v>21</v>
      </c>
      <c r="I6" s="3">
        <v>25</v>
      </c>
      <c r="J6" s="15" t="s">
        <v>2</v>
      </c>
      <c r="K6" s="8"/>
      <c r="L6" s="16" t="s">
        <v>28</v>
      </c>
      <c r="N6" s="7">
        <f>ROUND(N4/D13,1)</f>
        <v>0.9</v>
      </c>
      <c r="O6" s="15" t="s">
        <v>1</v>
      </c>
    </row>
    <row r="7" spans="2:15" ht="27.75" thickBot="1" x14ac:dyDescent="0.35">
      <c r="B7" s="21" t="s">
        <v>12</v>
      </c>
      <c r="C7" s="22"/>
      <c r="D7" s="23"/>
      <c r="E7" s="24"/>
      <c r="G7" s="17" t="s">
        <v>22</v>
      </c>
      <c r="I7" s="7"/>
      <c r="J7" s="15"/>
      <c r="K7" s="8"/>
      <c r="L7" s="21" t="s">
        <v>29</v>
      </c>
      <c r="M7" s="22"/>
      <c r="N7" s="23"/>
      <c r="O7" s="24"/>
    </row>
    <row r="8" spans="2:15" ht="18" thickBot="1" x14ac:dyDescent="0.35">
      <c r="G8" s="16"/>
      <c r="I8" s="7"/>
      <c r="J8" s="15"/>
      <c r="K8" s="8"/>
      <c r="N8" s="7"/>
    </row>
    <row r="9" spans="2:15" x14ac:dyDescent="0.3">
      <c r="B9" s="13" t="s">
        <v>0</v>
      </c>
      <c r="C9" s="10"/>
      <c r="D9" s="11"/>
      <c r="E9" s="12"/>
      <c r="G9" s="16" t="s">
        <v>3</v>
      </c>
      <c r="I9" s="7">
        <f>ROUND(I3*I6,1)</f>
        <v>20</v>
      </c>
      <c r="J9" s="15" t="s">
        <v>1</v>
      </c>
      <c r="K9" s="8"/>
      <c r="L9" s="25" t="s">
        <v>43</v>
      </c>
      <c r="M9" s="26"/>
      <c r="N9" s="11"/>
      <c r="O9" s="12"/>
    </row>
    <row r="10" spans="2:15" x14ac:dyDescent="0.3">
      <c r="B10" s="16" t="s">
        <v>13</v>
      </c>
      <c r="D10" s="4">
        <v>230</v>
      </c>
      <c r="E10" s="15" t="s">
        <v>1</v>
      </c>
      <c r="G10" s="27" t="s">
        <v>23</v>
      </c>
      <c r="I10" s="7"/>
      <c r="J10" s="15"/>
      <c r="K10" s="8"/>
      <c r="L10" s="16" t="s">
        <v>30</v>
      </c>
      <c r="N10" s="2">
        <v>1.5</v>
      </c>
      <c r="O10" s="15" t="s">
        <v>1</v>
      </c>
    </row>
    <row r="11" spans="2:15" ht="18" thickBot="1" x14ac:dyDescent="0.35">
      <c r="B11" s="17" t="s">
        <v>14</v>
      </c>
      <c r="E11" s="15"/>
      <c r="G11" s="16"/>
      <c r="I11" s="7"/>
      <c r="J11" s="15"/>
      <c r="K11" s="8"/>
      <c r="L11" s="21" t="s">
        <v>31</v>
      </c>
      <c r="M11" s="22"/>
      <c r="N11" s="23"/>
      <c r="O11" s="24"/>
    </row>
    <row r="12" spans="2:15" ht="20.45" customHeight="1" thickBot="1" x14ac:dyDescent="0.35">
      <c r="B12" s="16"/>
      <c r="E12" s="15"/>
      <c r="G12" s="28" t="s">
        <v>16</v>
      </c>
      <c r="I12" s="19">
        <f>ROUND(I9/D13,1)</f>
        <v>1</v>
      </c>
      <c r="J12" s="20" t="s">
        <v>1</v>
      </c>
      <c r="K12" s="29"/>
      <c r="N12" s="7"/>
    </row>
    <row r="13" spans="2:15" ht="18" thickBot="1" x14ac:dyDescent="0.35">
      <c r="B13" s="16" t="s">
        <v>15</v>
      </c>
      <c r="D13" s="7">
        <f>D3*D6</f>
        <v>20.25</v>
      </c>
      <c r="E13" s="15" t="s">
        <v>45</v>
      </c>
      <c r="G13" s="30" t="s">
        <v>24</v>
      </c>
      <c r="H13" s="22"/>
      <c r="I13" s="23"/>
      <c r="J13" s="24"/>
      <c r="K13" s="8"/>
      <c r="L13" s="31" t="s">
        <v>4</v>
      </c>
      <c r="M13" s="10"/>
      <c r="N13" s="11"/>
      <c r="O13" s="12"/>
    </row>
    <row r="14" spans="2:15" ht="31.5" thickBot="1" x14ac:dyDescent="0.35">
      <c r="B14" s="17" t="s">
        <v>46</v>
      </c>
      <c r="C14" s="32"/>
      <c r="E14" s="15"/>
      <c r="L14" s="33" t="s">
        <v>53</v>
      </c>
      <c r="M14" s="22"/>
      <c r="N14" s="50">
        <v>1.5</v>
      </c>
      <c r="O14" s="34" t="s">
        <v>1</v>
      </c>
    </row>
    <row r="15" spans="2:15" x14ac:dyDescent="0.3">
      <c r="B15" s="35"/>
      <c r="C15" s="32"/>
      <c r="E15" s="15"/>
      <c r="G15" s="13" t="s">
        <v>48</v>
      </c>
      <c r="H15" s="10"/>
      <c r="I15" s="36"/>
      <c r="J15" s="37"/>
      <c r="K15" s="38"/>
      <c r="N15" s="7"/>
    </row>
    <row r="16" spans="2:15" x14ac:dyDescent="0.3">
      <c r="B16" s="16"/>
      <c r="E16" s="15"/>
      <c r="G16" s="16" t="s">
        <v>49</v>
      </c>
      <c r="I16" s="5">
        <v>10</v>
      </c>
      <c r="J16" s="15" t="s">
        <v>1</v>
      </c>
      <c r="K16" s="8"/>
      <c r="L16" s="39" t="s">
        <v>50</v>
      </c>
      <c r="N16" s="7"/>
    </row>
    <row r="17" spans="2:20" ht="17.45" customHeight="1" thickBot="1" x14ac:dyDescent="0.35">
      <c r="B17" s="28" t="s">
        <v>16</v>
      </c>
      <c r="D17" s="7">
        <f>ROUND(D10/D13,1)</f>
        <v>11.4</v>
      </c>
      <c r="E17" s="15" t="s">
        <v>1</v>
      </c>
      <c r="G17" s="40" t="s">
        <v>47</v>
      </c>
      <c r="H17" s="22"/>
      <c r="I17" s="23"/>
      <c r="J17" s="24"/>
      <c r="K17" s="8"/>
      <c r="L17" s="6" t="s">
        <v>5</v>
      </c>
      <c r="N17" s="41">
        <f>D17</f>
        <v>11.4</v>
      </c>
      <c r="O17" s="42" t="s">
        <v>1</v>
      </c>
      <c r="R17" s="6" t="s">
        <v>51</v>
      </c>
    </row>
    <row r="18" spans="2:20" ht="18" thickBot="1" x14ac:dyDescent="0.35">
      <c r="B18" s="21" t="s">
        <v>17</v>
      </c>
      <c r="C18" s="22"/>
      <c r="D18" s="23"/>
      <c r="E18" s="24"/>
      <c r="L18" s="6" t="s">
        <v>44</v>
      </c>
      <c r="N18" s="41">
        <f>D24</f>
        <v>6.7</v>
      </c>
      <c r="O18" s="42" t="s">
        <v>1</v>
      </c>
    </row>
    <row r="19" spans="2:20" ht="18" thickBot="1" x14ac:dyDescent="0.35">
      <c r="L19" s="6" t="s">
        <v>7</v>
      </c>
      <c r="N19" s="41">
        <f>I16</f>
        <v>10</v>
      </c>
      <c r="O19" s="42" t="s">
        <v>1</v>
      </c>
    </row>
    <row r="20" spans="2:20" x14ac:dyDescent="0.3">
      <c r="B20" s="13" t="s">
        <v>38</v>
      </c>
      <c r="C20" s="10"/>
      <c r="D20" s="11"/>
      <c r="E20" s="12"/>
      <c r="G20" s="8" t="s">
        <v>52</v>
      </c>
      <c r="I20" s="43"/>
      <c r="L20" s="6" t="s">
        <v>32</v>
      </c>
      <c r="N20" s="41">
        <f>I12</f>
        <v>1</v>
      </c>
      <c r="O20" s="42" t="s">
        <v>1</v>
      </c>
    </row>
    <row r="21" spans="2:20" x14ac:dyDescent="0.3">
      <c r="B21" s="16" t="s">
        <v>39</v>
      </c>
      <c r="D21" s="2">
        <v>30</v>
      </c>
      <c r="E21" s="15" t="s">
        <v>1</v>
      </c>
      <c r="L21" s="6" t="s">
        <v>33</v>
      </c>
      <c r="N21" s="41">
        <f>N6</f>
        <v>0.9</v>
      </c>
      <c r="O21" s="42" t="s">
        <v>1</v>
      </c>
    </row>
    <row r="22" spans="2:20" x14ac:dyDescent="0.3">
      <c r="B22" s="17" t="s">
        <v>40</v>
      </c>
      <c r="E22" s="15"/>
      <c r="L22" s="6" t="s">
        <v>34</v>
      </c>
      <c r="N22" s="41">
        <f>N10</f>
        <v>1.5</v>
      </c>
      <c r="O22" s="42" t="s">
        <v>1</v>
      </c>
    </row>
    <row r="23" spans="2:20" ht="18" thickBot="1" x14ac:dyDescent="0.35">
      <c r="B23" s="16"/>
      <c r="E23" s="15"/>
      <c r="L23" s="22" t="s">
        <v>8</v>
      </c>
      <c r="M23" s="22"/>
      <c r="N23" s="44">
        <f>N14</f>
        <v>1.5</v>
      </c>
      <c r="O23" s="45" t="s">
        <v>1</v>
      </c>
      <c r="T23" s="6" t="s">
        <v>51</v>
      </c>
    </row>
    <row r="24" spans="2:20" ht="18" thickBot="1" x14ac:dyDescent="0.35">
      <c r="B24" s="16" t="s">
        <v>41</v>
      </c>
      <c r="D24" s="7">
        <f>ROUND(D21/D6,1)</f>
        <v>6.7</v>
      </c>
      <c r="E24" s="15" t="s">
        <v>1</v>
      </c>
      <c r="L24" s="46" t="s">
        <v>35</v>
      </c>
      <c r="M24" s="47"/>
      <c r="N24" s="48">
        <f>SUM(N17:N23)</f>
        <v>33</v>
      </c>
      <c r="O24" s="49" t="s">
        <v>36</v>
      </c>
    </row>
    <row r="25" spans="2:20" ht="28.5" thickTop="1" thickBot="1" x14ac:dyDescent="0.35">
      <c r="B25" s="21" t="s">
        <v>42</v>
      </c>
      <c r="C25" s="22"/>
      <c r="D25" s="23"/>
      <c r="E25" s="24"/>
    </row>
  </sheetData>
  <sheetProtection algorithmName="SHA-512" hashValue="vCXMuKIdBz5nTD2hwAmZxATHFHuCGwzX856YabBvNLSIiMoIRGCAjOWqxUqZcC5VSPBzwk18ocSk930+hqrXcQ==" saltValue="wIhU+Dky84god0RpCWxTfQ==" spinCount="100000" sheet="1" selectLockedCells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Trepallskostnad Kalkyle</vt:lpstr>
      <vt:lpstr>'Trepallskostnad Kalkyle'!Utskriftsområde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privat PC</dc:creator>
  <cp:lastModifiedBy>Geir Vidar Persen (IP-Group)</cp:lastModifiedBy>
  <cp:lastPrinted>2021-05-08T17:38:37Z</cp:lastPrinted>
  <dcterms:created xsi:type="dcterms:W3CDTF">2014-10-08T07:32:33Z</dcterms:created>
  <dcterms:modified xsi:type="dcterms:W3CDTF">2022-09-16T21:17:18Z</dcterms:modified>
</cp:coreProperties>
</file>